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855" windowHeight="45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'Tabelle1'!$A$1:$D$44</definedName>
  </definedNames>
  <calcPr fullCalcOnLoad="1"/>
</workbook>
</file>

<file path=xl/sharedStrings.xml><?xml version="1.0" encoding="utf-8"?>
<sst xmlns="http://schemas.openxmlformats.org/spreadsheetml/2006/main" count="57" uniqueCount="53">
  <si>
    <t>FHB</t>
  </si>
  <si>
    <t>Stud.Anz.</t>
  </si>
  <si>
    <t>Summe</t>
  </si>
  <si>
    <t xml:space="preserve"> </t>
  </si>
  <si>
    <t>Sockelbetrag in % der Summe</t>
  </si>
  <si>
    <t>bleibt zu verteilen auf  Stud.zahlen:</t>
  </si>
  <si>
    <t xml:space="preserve">€ </t>
  </si>
  <si>
    <t>Gegenrechnung</t>
  </si>
  <si>
    <t>Sockelbetrag in € pro Bibliothek</t>
  </si>
  <si>
    <t>Summe Sockelbeträge in €</t>
  </si>
  <si>
    <t>variabler Sockel</t>
  </si>
  <si>
    <t>Sockelbetrag * Anzahl der Bibliotheken</t>
  </si>
  <si>
    <t>Anz.Einzelanteile/Gesamtanteile * Restverteilsumme + Sockel</t>
  </si>
  <si>
    <t>Anteile</t>
  </si>
  <si>
    <t>((Gesamtbetrag/100) * Sockelprozentsatz) / Anzahl der teilnehmenden Bibliotheken</t>
  </si>
  <si>
    <t>bis 2000</t>
  </si>
  <si>
    <t>1 Anteil</t>
  </si>
  <si>
    <t>bis 3000</t>
  </si>
  <si>
    <t>2 Anteile</t>
  </si>
  <si>
    <t>bis 4000</t>
  </si>
  <si>
    <t>3 Anteile</t>
  </si>
  <si>
    <t xml:space="preserve">bis 5000 </t>
  </si>
  <si>
    <t>4 Anteile</t>
  </si>
  <si>
    <t>5 Anteile</t>
  </si>
  <si>
    <t>6 Anteile</t>
  </si>
  <si>
    <t>7 Anteile</t>
  </si>
  <si>
    <t>über 9000</t>
  </si>
  <si>
    <t>bis 9000</t>
  </si>
  <si>
    <t>bis 1000</t>
  </si>
  <si>
    <t>8 Anteile</t>
  </si>
  <si>
    <t>Variablen</t>
  </si>
  <si>
    <t>die zu verteilende Summe wird in der Zeile "Summe", Spalte € eingetragen</t>
  </si>
  <si>
    <t>Amberg-Weiden</t>
  </si>
  <si>
    <t>Ansbach</t>
  </si>
  <si>
    <t>Aschaffenburg</t>
  </si>
  <si>
    <t>Augsburg</t>
  </si>
  <si>
    <t>Coburg</t>
  </si>
  <si>
    <t>Deggendorf</t>
  </si>
  <si>
    <t>Hof</t>
  </si>
  <si>
    <t>Ingolstadt</t>
  </si>
  <si>
    <t>Kempten</t>
  </si>
  <si>
    <t>Landshut</t>
  </si>
  <si>
    <t>München</t>
  </si>
  <si>
    <t>Neu-Ulm</t>
  </si>
  <si>
    <t>Nürnberg</t>
  </si>
  <si>
    <t>Regensburg</t>
  </si>
  <si>
    <t>Rosenheim</t>
  </si>
  <si>
    <t>Weihenstephan</t>
  </si>
  <si>
    <t>Würzburg-Schweinfurt</t>
  </si>
  <si>
    <t>Anzahl Studierende</t>
  </si>
  <si>
    <t xml:space="preserve">Formel </t>
  </si>
  <si>
    <t>Gesamtsumme abzgl. Summe Sockel</t>
  </si>
  <si>
    <t>bis 7000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</si>
</sst>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#,##0.00\ _€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46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22.8515625" style="0" customWidth="1"/>
    <col min="3" max="3" width="9.57421875" style="0" customWidth="1"/>
    <col min="4" max="4" width="10.7109375" style="0" customWidth="1"/>
    <col min="5" max="5" width="30.421875" style="0" customWidth="1"/>
  </cols>
  <sheetData>
    <row r="1" spans="1:5" ht="12.75">
      <c r="A1" s="18" t="s">
        <v>0</v>
      </c>
      <c r="B1" s="18" t="s">
        <v>1</v>
      </c>
      <c r="C1" s="19" t="s">
        <v>13</v>
      </c>
      <c r="D1" s="20" t="s">
        <v>6</v>
      </c>
      <c r="E1" s="3"/>
    </row>
    <row r="2" spans="1:5" s="5" customFormat="1" ht="12.75">
      <c r="A2" s="21" t="s">
        <v>32</v>
      </c>
      <c r="B2" s="22">
        <v>1360</v>
      </c>
      <c r="C2" s="21">
        <v>2</v>
      </c>
      <c r="D2" s="23">
        <f>C2/C19*C29+C27</f>
        <v>402.2770398481973</v>
      </c>
      <c r="E2" s="11"/>
    </row>
    <row r="3" spans="1:5" ht="12.75">
      <c r="A3" s="24" t="s">
        <v>33</v>
      </c>
      <c r="B3" s="22">
        <v>1078</v>
      </c>
      <c r="C3" s="24">
        <v>2</v>
      </c>
      <c r="D3" s="23">
        <f>C3/C19*C29+C27</f>
        <v>402.2770398481973</v>
      </c>
      <c r="E3" s="7" t="s">
        <v>3</v>
      </c>
    </row>
    <row r="4" spans="1:5" ht="12.75">
      <c r="A4" s="24" t="s">
        <v>34</v>
      </c>
      <c r="B4" s="22">
        <v>1200</v>
      </c>
      <c r="C4" s="24">
        <v>2</v>
      </c>
      <c r="D4" s="23">
        <f>C4/C19*C29+C27</f>
        <v>402.2770398481973</v>
      </c>
      <c r="E4" s="7"/>
    </row>
    <row r="5" spans="1:5" ht="12.75">
      <c r="A5" s="24" t="s">
        <v>35</v>
      </c>
      <c r="B5" s="25">
        <v>3621</v>
      </c>
      <c r="C5" s="24">
        <v>4</v>
      </c>
      <c r="D5" s="23">
        <f>C5/C19*C29+C27</f>
        <v>628.0834914611006</v>
      </c>
      <c r="E5" s="3"/>
    </row>
    <row r="6" spans="1:5" ht="12.75">
      <c r="A6" s="24" t="s">
        <v>36</v>
      </c>
      <c r="B6" s="25">
        <v>2306</v>
      </c>
      <c r="C6" s="24">
        <v>3</v>
      </c>
      <c r="D6" s="23">
        <f>C6/C19*C29+C27</f>
        <v>515.1802656546489</v>
      </c>
      <c r="E6" s="7"/>
    </row>
    <row r="7" spans="1:5" ht="12.75">
      <c r="A7" s="24" t="s">
        <v>37</v>
      </c>
      <c r="B7" s="25">
        <v>1990</v>
      </c>
      <c r="C7" s="24">
        <v>2</v>
      </c>
      <c r="D7" s="23">
        <f>C7/C19*C29+C27</f>
        <v>402.2770398481973</v>
      </c>
      <c r="E7" s="7"/>
    </row>
    <row r="8" spans="1:5" ht="12.75">
      <c r="A8" s="24" t="s">
        <v>38</v>
      </c>
      <c r="B8" s="22">
        <v>1460</v>
      </c>
      <c r="C8" s="24">
        <v>2</v>
      </c>
      <c r="D8" s="23">
        <f>C8/C19*C29+C27</f>
        <v>402.2770398481973</v>
      </c>
      <c r="E8" s="7"/>
    </row>
    <row r="9" spans="1:5" ht="12.75">
      <c r="A9" s="24" t="s">
        <v>39</v>
      </c>
      <c r="B9" s="25">
        <v>1700</v>
      </c>
      <c r="C9" s="24">
        <v>2</v>
      </c>
      <c r="D9" s="23">
        <f>C9/C19*C29+C27</f>
        <v>402.2770398481973</v>
      </c>
      <c r="E9" s="7"/>
    </row>
    <row r="10" spans="1:5" ht="12.75">
      <c r="A10" s="24" t="s">
        <v>40</v>
      </c>
      <c r="B10" s="25">
        <v>2504</v>
      </c>
      <c r="C10" s="24">
        <v>3</v>
      </c>
      <c r="D10" s="23">
        <f>C10/C19*C29+C27</f>
        <v>515.1802656546489</v>
      </c>
      <c r="E10" s="7" t="s">
        <v>3</v>
      </c>
    </row>
    <row r="11" spans="1:5" ht="12.75">
      <c r="A11" s="24" t="s">
        <v>41</v>
      </c>
      <c r="B11" s="25">
        <v>2500</v>
      </c>
      <c r="C11" s="24">
        <v>3</v>
      </c>
      <c r="D11" s="23">
        <f>C11/C19*C29+C27</f>
        <v>515.1802656546489</v>
      </c>
      <c r="E11" s="7"/>
    </row>
    <row r="12" spans="1:5" ht="12.75">
      <c r="A12" s="24" t="s">
        <v>42</v>
      </c>
      <c r="B12" s="25">
        <v>11555</v>
      </c>
      <c r="C12" s="24">
        <v>8</v>
      </c>
      <c r="D12" s="23">
        <f>C12/C19*C29+C27</f>
        <v>1079.696394686907</v>
      </c>
      <c r="E12" s="3"/>
    </row>
    <row r="13" spans="1:5" ht="12.75">
      <c r="A13" s="24" t="s">
        <v>43</v>
      </c>
      <c r="B13" s="25">
        <v>1550</v>
      </c>
      <c r="C13" s="24">
        <v>2</v>
      </c>
      <c r="D13" s="23">
        <f>C13/C19*C29+C27</f>
        <v>402.2770398481973</v>
      </c>
      <c r="E13" s="9"/>
    </row>
    <row r="14" spans="1:5" ht="12.75">
      <c r="A14" s="24" t="s">
        <v>44</v>
      </c>
      <c r="B14" s="25">
        <v>7479</v>
      </c>
      <c r="C14" s="24">
        <v>7</v>
      </c>
      <c r="D14" s="23">
        <f>C14/C19*C29+C27</f>
        <v>966.7931688804554</v>
      </c>
      <c r="E14" s="7" t="s">
        <v>3</v>
      </c>
    </row>
    <row r="15" spans="1:5" ht="12.75">
      <c r="A15" s="24" t="s">
        <v>45</v>
      </c>
      <c r="B15" s="25">
        <v>5049</v>
      </c>
      <c r="C15" s="24">
        <v>6</v>
      </c>
      <c r="D15" s="23">
        <f>C15/C19*C29+C27</f>
        <v>853.8899430740038</v>
      </c>
      <c r="E15" s="3"/>
    </row>
    <row r="16" spans="1:5" ht="12.75">
      <c r="A16" s="24" t="s">
        <v>46</v>
      </c>
      <c r="B16" s="25">
        <v>3350</v>
      </c>
      <c r="C16" s="24">
        <v>4</v>
      </c>
      <c r="D16" s="23">
        <f>C16/C19*C29+C27</f>
        <v>628.0834914611006</v>
      </c>
      <c r="E16" s="9" t="s">
        <v>3</v>
      </c>
    </row>
    <row r="17" spans="1:5" ht="12.75">
      <c r="A17" s="24" t="s">
        <v>47</v>
      </c>
      <c r="B17" s="25">
        <v>3483</v>
      </c>
      <c r="C17" s="24">
        <v>4</v>
      </c>
      <c r="D17" s="23">
        <f>C17/C19*C29+C27</f>
        <v>628.0834914611006</v>
      </c>
      <c r="E17" s="9"/>
    </row>
    <row r="18" spans="1:5" ht="12.75">
      <c r="A18" s="24" t="s">
        <v>48</v>
      </c>
      <c r="B18" s="25">
        <v>5823</v>
      </c>
      <c r="C18" s="24">
        <v>6</v>
      </c>
      <c r="D18" s="23">
        <f>C18/C19*C29+C27</f>
        <v>853.8899430740038</v>
      </c>
      <c r="E18" s="3"/>
    </row>
    <row r="19" spans="1:5" ht="12.75">
      <c r="A19" s="24" t="s">
        <v>2</v>
      </c>
      <c r="B19" s="24"/>
      <c r="C19" s="24">
        <f>SUM(C2:C18)</f>
        <v>62</v>
      </c>
      <c r="D19" s="23">
        <v>10000</v>
      </c>
      <c r="E19" s="3"/>
    </row>
    <row r="20" spans="1:5" ht="12.75">
      <c r="A20" s="1"/>
      <c r="E20" s="4"/>
    </row>
    <row r="21" spans="1:5" s="1" customFormat="1" ht="12.75">
      <c r="A21" s="1" t="s">
        <v>7</v>
      </c>
      <c r="D21" s="13">
        <f>SUM(D2:D18)</f>
        <v>10000</v>
      </c>
      <c r="E21" s="12"/>
    </row>
    <row r="22" s="1" customFormat="1" ht="12.75">
      <c r="D22" s="2"/>
    </row>
    <row r="23" spans="1:4" s="1" customFormat="1" ht="12.75">
      <c r="A23" s="8" t="s">
        <v>30</v>
      </c>
      <c r="B23" s="6"/>
      <c r="D23" s="2"/>
    </row>
    <row r="24" spans="1:4" s="1" customFormat="1" ht="12.75">
      <c r="A24" s="8"/>
      <c r="B24" s="6"/>
      <c r="D24" s="2"/>
    </row>
    <row r="25" ht="12.75">
      <c r="A25" t="s">
        <v>31</v>
      </c>
    </row>
    <row r="26" spans="1:6" ht="12.75">
      <c r="A26" s="27" t="s">
        <v>4</v>
      </c>
      <c r="B26" s="27"/>
      <c r="C26" s="10">
        <v>30</v>
      </c>
      <c r="D26" t="s">
        <v>10</v>
      </c>
      <c r="F26" t="s">
        <v>3</v>
      </c>
    </row>
    <row r="27" spans="1:7" ht="25.5" customHeight="1">
      <c r="A27" s="28" t="s">
        <v>8</v>
      </c>
      <c r="B27" s="28"/>
      <c r="C27" s="15">
        <f>((D19/100)*C26)/17</f>
        <v>176.47058823529412</v>
      </c>
      <c r="D27" s="26" t="s">
        <v>14</v>
      </c>
      <c r="E27" s="26"/>
      <c r="F27" s="17"/>
      <c r="G27" s="17"/>
    </row>
    <row r="28" spans="1:7" ht="12.75">
      <c r="A28" s="27" t="s">
        <v>9</v>
      </c>
      <c r="B28" s="27"/>
      <c r="C28" s="16">
        <f>C27*17</f>
        <v>3000</v>
      </c>
      <c r="D28" s="6" t="s">
        <v>11</v>
      </c>
      <c r="E28" s="6"/>
      <c r="F28" s="6"/>
      <c r="G28" s="6"/>
    </row>
    <row r="29" spans="1:7" ht="12.75">
      <c r="A29" s="29" t="s">
        <v>5</v>
      </c>
      <c r="B29" s="29"/>
      <c r="C29" s="14">
        <f>D19-C28</f>
        <v>7000</v>
      </c>
      <c r="D29" s="6" t="s">
        <v>51</v>
      </c>
      <c r="E29" s="6"/>
      <c r="F29" s="6"/>
      <c r="G29" s="6"/>
    </row>
    <row r="33" spans="1:2" ht="12.75">
      <c r="A33" t="s">
        <v>50</v>
      </c>
      <c r="B33" t="s">
        <v>12</v>
      </c>
    </row>
    <row r="35" ht="12.75">
      <c r="A35" t="s">
        <v>49</v>
      </c>
    </row>
    <row r="36" spans="1:2" ht="12.75">
      <c r="A36" t="s">
        <v>28</v>
      </c>
      <c r="B36" t="s">
        <v>16</v>
      </c>
    </row>
    <row r="37" spans="1:2" ht="12.75">
      <c r="A37" t="s">
        <v>15</v>
      </c>
      <c r="B37" t="s">
        <v>18</v>
      </c>
    </row>
    <row r="38" spans="1:2" ht="12.75">
      <c r="A38" t="s">
        <v>17</v>
      </c>
      <c r="B38" t="s">
        <v>20</v>
      </c>
    </row>
    <row r="39" spans="1:2" ht="12.75">
      <c r="A39" t="s">
        <v>19</v>
      </c>
      <c r="B39" t="s">
        <v>22</v>
      </c>
    </row>
    <row r="40" spans="1:2" ht="12.75">
      <c r="A40" t="s">
        <v>21</v>
      </c>
      <c r="B40" t="s">
        <v>23</v>
      </c>
    </row>
    <row r="41" spans="1:2" ht="12.75">
      <c r="A41" t="s">
        <v>52</v>
      </c>
      <c r="B41" t="s">
        <v>24</v>
      </c>
    </row>
    <row r="42" spans="1:2" ht="12.75">
      <c r="A42" t="s">
        <v>27</v>
      </c>
      <c r="B42" t="s">
        <v>25</v>
      </c>
    </row>
    <row r="43" spans="1:2" ht="12.75">
      <c r="A43" t="s">
        <v>26</v>
      </c>
      <c r="B43" t="s">
        <v>29</v>
      </c>
    </row>
  </sheetData>
  <sheetProtection/>
  <mergeCells count="5">
    <mergeCell ref="D27:E27"/>
    <mergeCell ref="A26:B26"/>
    <mergeCell ref="A27:B27"/>
    <mergeCell ref="A28:B28"/>
    <mergeCell ref="A29:B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&amp;C&amp;"Arial,Fett"Umlageverfahren für 
FHB-Konsortien&amp;"Arial,Standard"
&amp;8Vorschlag FHB Nürnberg Juli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Ackermann</dc:creator>
  <cp:keywords/>
  <dc:description/>
  <cp:lastModifiedBy>rsiegm</cp:lastModifiedBy>
  <cp:lastPrinted>2002-07-03T16:29:12Z</cp:lastPrinted>
  <dcterms:created xsi:type="dcterms:W3CDTF">2002-01-30T12:17:25Z</dcterms:created>
  <dcterms:modified xsi:type="dcterms:W3CDTF">2013-10-25T15:20:57Z</dcterms:modified>
  <cp:category/>
  <cp:version/>
  <cp:contentType/>
  <cp:contentStatus/>
</cp:coreProperties>
</file>