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tellenberechnung" sheetId="1" r:id="rId1"/>
    <sheet name="Ausfüllhilfe" sheetId="2" r:id="rId2"/>
    <sheet name="Ausfüllhilfe EDV" sheetId="3" r:id="rId3"/>
  </sheets>
  <definedNames/>
  <calcPr fullCalcOnLoad="1"/>
</workbook>
</file>

<file path=xl/sharedStrings.xml><?xml version="1.0" encoding="utf-8"?>
<sst xmlns="http://schemas.openxmlformats.org/spreadsheetml/2006/main" count="142" uniqueCount="116">
  <si>
    <t>Zugang Medieneinheiten:</t>
  </si>
  <si>
    <t>Laufende Zeitschriften:</t>
  </si>
  <si>
    <t>Aussonderungen:</t>
  </si>
  <si>
    <t>Ausleihvorgänge:</t>
  </si>
  <si>
    <r>
      <t>Schulung, Weiterbildung</t>
    </r>
    <r>
      <rPr>
        <sz val="10"/>
        <rFont val="Arial"/>
        <family val="2"/>
      </rPr>
      <t>:</t>
    </r>
  </si>
  <si>
    <t xml:space="preserve">DBS 18 + 38 + 62 + 114 </t>
  </si>
  <si>
    <t>DBS 19 + 39 + 63 + 115</t>
  </si>
  <si>
    <t xml:space="preserve">DBS 202 </t>
  </si>
  <si>
    <r>
      <t>Digitale Dienste</t>
    </r>
    <r>
      <rPr>
        <sz val="10"/>
        <rFont val="Arial"/>
        <family val="2"/>
      </rPr>
      <t xml:space="preserve">: </t>
    </r>
  </si>
  <si>
    <t>in der Regel kein Ansatz</t>
  </si>
  <si>
    <t>Fachreferententätigkeit:</t>
  </si>
  <si>
    <t>kein Ansatz</t>
  </si>
  <si>
    <t>EDV-Aufgaben:</t>
  </si>
  <si>
    <r>
      <t>Sonstige Sonderdienste</t>
    </r>
    <r>
      <rPr>
        <sz val="10"/>
        <rFont val="Arial"/>
        <family val="2"/>
      </rPr>
      <t>:</t>
    </r>
  </si>
  <si>
    <t>Direktion:</t>
  </si>
  <si>
    <t>Digitalisierungswerkstatt:</t>
  </si>
  <si>
    <t xml:space="preserve"> in der Regel kein Ansatz</t>
  </si>
  <si>
    <r>
      <t>Sonstige technische Dienste</t>
    </r>
    <r>
      <rPr>
        <sz val="10"/>
        <rFont val="Arial"/>
        <family val="2"/>
      </rPr>
      <t>:</t>
    </r>
  </si>
  <si>
    <r>
      <t>Sondersammlungen</t>
    </r>
    <r>
      <rPr>
        <sz val="10"/>
        <rFont val="Arial"/>
        <family val="2"/>
      </rPr>
      <t>:</t>
    </r>
  </si>
  <si>
    <t>0,3 Stellen</t>
  </si>
  <si>
    <t>0,2 Stellen</t>
  </si>
  <si>
    <t>je 0,1 Stellen</t>
  </si>
  <si>
    <t>nach HIS 10 % des errechneten Personalbedarfs</t>
  </si>
  <si>
    <t>max. 0,2 Stellen</t>
  </si>
  <si>
    <t>Mediendienste</t>
  </si>
  <si>
    <t>Technische Dienste</t>
  </si>
  <si>
    <t>Sonderdienste</t>
  </si>
  <si>
    <t>Auskunft und Beratung</t>
  </si>
  <si>
    <t>Informationsdienste</t>
  </si>
  <si>
    <t>Aufsicht</t>
  </si>
  <si>
    <t>Allgemeine Verwaltung</t>
  </si>
  <si>
    <t xml:space="preserve">- Sprecherin </t>
  </si>
  <si>
    <t>- Stellvertreter</t>
  </si>
  <si>
    <t>- Evtl. andere lokale Sonderdienste (Hochschulverlag, Studienführer-versand?)</t>
  </si>
  <si>
    <r>
      <t>Sonstige Verwaltungsdienste</t>
    </r>
    <r>
      <rPr>
        <sz val="10"/>
        <rFont val="Arial"/>
        <family val="2"/>
      </rPr>
      <t xml:space="preserve"> (Mithilfe bei Rechnungsbearbeitung, Hochschulveranstaltungen, Presseauswertung ...)</t>
    </r>
    <r>
      <rPr>
        <b/>
        <sz val="10"/>
        <rFont val="Arial"/>
        <family val="2"/>
      </rPr>
      <t>:</t>
    </r>
  </si>
  <si>
    <r>
      <t xml:space="preserve">- Mitarbeit in AGs </t>
    </r>
    <r>
      <rPr>
        <sz val="10"/>
        <rFont val="Arial"/>
        <family val="2"/>
      </rPr>
      <t>(auch FHB-AGS wie Homepagegestaltung ...)</t>
    </r>
    <r>
      <rPr>
        <b/>
        <sz val="10"/>
        <rFont val="Arial"/>
        <family val="2"/>
      </rPr>
      <t xml:space="preserve"> und Kommissionen </t>
    </r>
  </si>
  <si>
    <t>1. Betreuung eines Lokalsystems</t>
  </si>
  <si>
    <t>1.1 systemseitig und anwendungsseitig (Server vor Ort)</t>
  </si>
  <si>
    <t>0,5 gD</t>
  </si>
  <si>
    <t>1.2.1 umfangreiche Parametrisierung mit Zweigstellen</t>
  </si>
  <si>
    <t>0,25 gD</t>
  </si>
  <si>
    <t>1.2.2 Parametrisierung weniger umfangreich, ohne Zweigstellen</t>
  </si>
  <si>
    <t>0,15 gD</t>
  </si>
  <si>
    <t>pro 10 PCs mit Peripherie</t>
  </si>
  <si>
    <t>0,1 mD</t>
  </si>
  <si>
    <t>3.1 größerer Umfang</t>
  </si>
  <si>
    <t>0,1 gD</t>
  </si>
  <si>
    <t>3.2 geringerer Umfang</t>
  </si>
  <si>
    <t>0,05 gD</t>
  </si>
  <si>
    <t>4. Betreuung weiterer elektronischer Informationsmittel</t>
  </si>
  <si>
    <t>Je Punkt etwa 0,02</t>
  </si>
  <si>
    <t>zusammen</t>
  </si>
  <si>
    <r>
      <t>3.WebSite der Bibliothek</t>
    </r>
    <r>
      <rPr>
        <sz val="11"/>
        <rFont val="Arial"/>
        <family val="2"/>
      </rPr>
      <t xml:space="preserve"> (Erstellung und Pflege)</t>
    </r>
  </si>
  <si>
    <t>4.1  EZB (Schaltung von Zugängen, Info-Seiten)</t>
  </si>
  <si>
    <t>4.2  OPUS (Einpflegen neuer Dokumente)</t>
  </si>
  <si>
    <t>4.3  SFX (Kommunikation, lokale Sicht)</t>
  </si>
  <si>
    <t>4.4  CDROM-Server (Kommunikation, Images)</t>
  </si>
  <si>
    <t>4.5  DBIS (Schaltung von Zugängen, Info-Seiten)</t>
  </si>
  <si>
    <r>
      <t>2. Betreuung von Endgeräten</t>
    </r>
    <r>
      <rPr>
        <sz val="10"/>
        <rFont val="Arial"/>
        <family val="2"/>
      </rPr>
      <t xml:space="preserve"> (Mitarbeiter-PC, Benutzer-PC, Drucker, Updates, Sicherungssoftware, Clientsoftware)</t>
    </r>
  </si>
  <si>
    <r>
      <t>5. Projekte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(zB. WebSite-Relaunch, Entwicklung von eLearning-Tutorials)</t>
    </r>
  </si>
  <si>
    <t>s. Ausfüllhilfe EDV</t>
  </si>
  <si>
    <t>Personalbedarf nach HIS</t>
  </si>
  <si>
    <t>Bemessungsgrößen</t>
  </si>
  <si>
    <t>Benötigtes Personal</t>
  </si>
  <si>
    <t>Zeitrichtwert (Min)</t>
  </si>
  <si>
    <t>Vorgänge (Jahr)</t>
  </si>
  <si>
    <t>Stunden/Jahr</t>
  </si>
  <si>
    <t>Stellen (1600 Std.)</t>
  </si>
  <si>
    <t>Zugang Medieneinheiten</t>
  </si>
  <si>
    <t>Laufende Zeitschriften</t>
  </si>
  <si>
    <t>Aussonderungen</t>
  </si>
  <si>
    <t>Ausleihvorgänge</t>
  </si>
  <si>
    <t>Summe</t>
  </si>
  <si>
    <t>Sonstige Bearbeitungen</t>
  </si>
  <si>
    <t>15 % Zuschlag</t>
  </si>
  <si>
    <t>Nebenarbeiten</t>
  </si>
  <si>
    <t>25 % Zuschlag</t>
  </si>
  <si>
    <t>Zahl der Plätze</t>
  </si>
  <si>
    <t>Auskunft, Beratung</t>
  </si>
  <si>
    <t>5 % Zuschlag</t>
  </si>
  <si>
    <t>Digitale Dienste</t>
  </si>
  <si>
    <t>Art und Umfang der Dienste</t>
  </si>
  <si>
    <t>Schulung, Weiterbildung</t>
  </si>
  <si>
    <r>
      <t>Fachreferenten</t>
    </r>
    <r>
      <rPr>
        <b/>
        <sz val="10"/>
        <rFont val="Arial"/>
        <family val="2"/>
      </rPr>
      <t>tätigkeiten</t>
    </r>
  </si>
  <si>
    <t>Zahl der Fachgebiete</t>
  </si>
  <si>
    <t>Benötigtes Personal (Stellen)</t>
  </si>
  <si>
    <t>EDV-Aufgaben</t>
  </si>
  <si>
    <t>Digitalisierungswerkstatt</t>
  </si>
  <si>
    <t>Sonstige technische Dienste</t>
  </si>
  <si>
    <t>Sondersammlungen</t>
  </si>
  <si>
    <t>Sonstige Sonderdienste</t>
  </si>
  <si>
    <t>Direktion</t>
  </si>
  <si>
    <t>Sonstige Verwaltungsdienste</t>
  </si>
  <si>
    <t>Gesamtsumme</t>
  </si>
  <si>
    <t xml:space="preserve">Das Personal für die Betreuung von EDV-Systemen und –Anwendungen muss je nach </t>
  </si>
  <si>
    <t xml:space="preserve"> Hinzu kommen Zeiten für interne Schulungen.</t>
  </si>
  <si>
    <t>den gegebenen Verhältnissen berechnet werden. Die Personalzahlen sind nur dann</t>
  </si>
  <si>
    <t>anzusetzen, wenn die entsprechenden Tätigkeiten vom originären Bibliothekspersonal</t>
  </si>
  <si>
    <t>wahrgenommen werden. Es sind nur die reinen Betreuungszeiten angerechnet.</t>
  </si>
  <si>
    <t xml:space="preserve">Anmerkung: </t>
  </si>
  <si>
    <t>d.h. 0,5=20h, 0,25=10h, 0,1=4h, 0,05=2h jew. pro Woche</t>
  </si>
  <si>
    <t>Angaben in VZÄ(FTE) bezogen auf 40 h/Woche,</t>
  </si>
  <si>
    <t>* 46 Wochen kompensieren in etwa die Verkürzung der ÖZ in den Semesterferien</t>
  </si>
  <si>
    <t>Zahl der benötigten Plätze x Regelöffnungszeit im Semester (inkl. ÖZ mit Student. Hilfskräften) x 46 Wochen*/1.600 Stunden</t>
  </si>
  <si>
    <t>&lt; 500 Studenten: 0,2 Stellen pro Fakultät;                        500 - 1000 Studenten: 0,3 Stellen pro Fakultät;                      &gt; 1000 Studenten: 0,5 Stellen pro Fakultät</t>
  </si>
  <si>
    <t>Regelöffnungszeit im Semester in Stunden</t>
  </si>
  <si>
    <t>450 Stunden pro Jahr pro 2.000 Studenten / 1.600 Stunden</t>
  </si>
  <si>
    <t xml:space="preserve">Standort A: 1 Platz mit 20 h: (1 x 20 h x 46 Wochen):1600 h = 0,6 </t>
  </si>
  <si>
    <t>Standort B: 2 Plätze mit 40 h: (2 x 40 h x 46 W):1600 h = 2,3 Stellen</t>
  </si>
  <si>
    <t>** Berechnungsbeispiel:</t>
  </si>
  <si>
    <t>Bei Bibliotheken mit mehreren Standorten und stark differierenden ÖZ je Standort getrennt nach Zweigstellen den Stellenbedarf errechnen und addieren, damit man korrekte Ergebnissen erhält.**</t>
  </si>
  <si>
    <t>Hochschulbibliothek</t>
  </si>
  <si>
    <r>
      <t>DBS 141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(ohne elektronische Abos)</t>
    </r>
  </si>
  <si>
    <t>1.2 nur anwendungsseitig (Serverhosting durch Verbundzentrale bzw. andere Bibl.)</t>
  </si>
  <si>
    <t>Ausfüllanleitung Personalberechnung nach HIS</t>
  </si>
  <si>
    <t>Ausfüllanleitung Personalberechnung nach HIS- Teil EDV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</si>
</sst>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wrapText="1"/>
    </xf>
    <xf numFmtId="0" fontId="4" fillId="2" borderId="2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" fontId="0" fillId="3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8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8" fontId="7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1" xfId="0" applyBorder="1" applyAlignment="1">
      <alignment wrapText="1"/>
    </xf>
    <xf numFmtId="168" fontId="0" fillId="4" borderId="1" xfId="0" applyNumberFormat="1" applyFill="1" applyBorder="1" applyAlignment="1">
      <alignment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2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K18" sqref="K18:K19"/>
    </sheetView>
  </sheetViews>
  <sheetFormatPr defaultColWidth="11.421875" defaultRowHeight="12.75"/>
  <cols>
    <col min="1" max="1" width="24.28125" style="0" customWidth="1"/>
    <col min="2" max="2" width="13.00390625" style="0" customWidth="1"/>
    <col min="3" max="3" width="17.421875" style="0" bestFit="1" customWidth="1"/>
    <col min="5" max="5" width="12.7109375" style="0" customWidth="1"/>
  </cols>
  <sheetData>
    <row r="1" spans="1:6" ht="12.75">
      <c r="A1" s="48" t="s">
        <v>61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pans="1:6" ht="12.75">
      <c r="A3" s="49" t="s">
        <v>111</v>
      </c>
      <c r="B3" s="50"/>
      <c r="C3" s="50"/>
      <c r="D3" s="24"/>
      <c r="E3" s="24"/>
      <c r="F3" s="24"/>
    </row>
    <row r="4" spans="1:6" ht="12.75">
      <c r="A4" s="50"/>
      <c r="B4" s="50"/>
      <c r="C4" s="50"/>
      <c r="D4" s="24"/>
      <c r="E4" s="24"/>
      <c r="F4" s="24"/>
    </row>
    <row r="6" spans="1:5" ht="15.75">
      <c r="A6" s="5" t="s">
        <v>24</v>
      </c>
      <c r="B6" s="46" t="s">
        <v>62</v>
      </c>
      <c r="C6" s="46"/>
      <c r="D6" s="46" t="s">
        <v>63</v>
      </c>
      <c r="E6" s="46"/>
    </row>
    <row r="7" spans="1:5" ht="15.75">
      <c r="A7" s="5"/>
      <c r="B7" s="25" t="s">
        <v>64</v>
      </c>
      <c r="C7" s="25" t="s">
        <v>65</v>
      </c>
      <c r="D7" s="25" t="s">
        <v>66</v>
      </c>
      <c r="E7" s="25" t="s">
        <v>67</v>
      </c>
    </row>
    <row r="8" spans="1:5" ht="12.75">
      <c r="A8" t="s">
        <v>68</v>
      </c>
      <c r="B8">
        <v>20</v>
      </c>
      <c r="C8" s="26">
        <v>0</v>
      </c>
      <c r="D8" s="27">
        <f>B8*C8/60</f>
        <v>0</v>
      </c>
      <c r="E8" s="28">
        <f>D8/1600</f>
        <v>0</v>
      </c>
    </row>
    <row r="9" spans="1:5" ht="12.75">
      <c r="A9" t="s">
        <v>69</v>
      </c>
      <c r="B9">
        <v>45</v>
      </c>
      <c r="C9" s="26">
        <v>0</v>
      </c>
      <c r="D9" s="27">
        <f>B9*C9/60</f>
        <v>0</v>
      </c>
      <c r="E9" s="28">
        <f>D9/1600</f>
        <v>0</v>
      </c>
    </row>
    <row r="10" spans="1:5" ht="12.75">
      <c r="A10" t="s">
        <v>70</v>
      </c>
      <c r="B10">
        <v>15</v>
      </c>
      <c r="C10" s="26">
        <v>0</v>
      </c>
      <c r="D10" s="27">
        <f>B10*C10/60</f>
        <v>0</v>
      </c>
      <c r="E10" s="28">
        <f>D10/1600</f>
        <v>0</v>
      </c>
    </row>
    <row r="11" spans="1:5" ht="12.75">
      <c r="A11" t="s">
        <v>71</v>
      </c>
      <c r="B11">
        <v>3</v>
      </c>
      <c r="C11" s="26">
        <v>0</v>
      </c>
      <c r="D11" s="27">
        <f>B11*C11/60</f>
        <v>0</v>
      </c>
      <c r="E11" s="28">
        <f>D11/1600</f>
        <v>0</v>
      </c>
    </row>
    <row r="12" spans="1:5" ht="12.75">
      <c r="A12" t="s">
        <v>72</v>
      </c>
      <c r="E12" s="28">
        <f>SUM(E8:E11)</f>
        <v>0</v>
      </c>
    </row>
    <row r="13" spans="1:5" ht="12.75">
      <c r="A13" t="s">
        <v>73</v>
      </c>
      <c r="B13" t="s">
        <v>74</v>
      </c>
      <c r="E13" s="28">
        <f>E12*0.15</f>
        <v>0</v>
      </c>
    </row>
    <row r="14" spans="1:5" ht="12.75">
      <c r="A14" t="s">
        <v>72</v>
      </c>
      <c r="E14" s="28">
        <f>E12+E13</f>
        <v>0</v>
      </c>
    </row>
    <row r="15" spans="1:5" ht="12.75">
      <c r="A15" t="s">
        <v>75</v>
      </c>
      <c r="B15" t="s">
        <v>76</v>
      </c>
      <c r="E15" s="28">
        <f>E14*0.25</f>
        <v>0</v>
      </c>
    </row>
    <row r="16" spans="1:5" ht="12.75">
      <c r="A16" t="s">
        <v>72</v>
      </c>
      <c r="E16" s="37">
        <f>E14+E15</f>
        <v>0</v>
      </c>
    </row>
    <row r="18" spans="1:5" ht="15.75">
      <c r="A18" s="5" t="s">
        <v>28</v>
      </c>
      <c r="B18" s="46" t="s">
        <v>62</v>
      </c>
      <c r="C18" s="46"/>
      <c r="D18" s="46" t="s">
        <v>63</v>
      </c>
      <c r="E18" s="46"/>
    </row>
    <row r="19" spans="1:5" ht="23.25">
      <c r="A19" s="5"/>
      <c r="B19" s="29" t="s">
        <v>77</v>
      </c>
      <c r="C19" s="38" t="s">
        <v>105</v>
      </c>
      <c r="D19" s="29" t="s">
        <v>66</v>
      </c>
      <c r="E19" s="29" t="s">
        <v>67</v>
      </c>
    </row>
    <row r="20" spans="1:5" ht="12.75">
      <c r="A20" t="s">
        <v>29</v>
      </c>
      <c r="B20" s="30"/>
      <c r="C20" s="26"/>
      <c r="D20">
        <f>B20*C20</f>
        <v>0</v>
      </c>
      <c r="E20" s="28">
        <f>D20/1600</f>
        <v>0</v>
      </c>
    </row>
    <row r="21" spans="1:5" ht="12.75">
      <c r="A21" t="s">
        <v>78</v>
      </c>
      <c r="B21" s="30"/>
      <c r="C21" s="26"/>
      <c r="D21">
        <f>B21*C21*46</f>
        <v>0</v>
      </c>
      <c r="E21" s="28">
        <f>D21/1600</f>
        <v>0</v>
      </c>
    </row>
    <row r="22" spans="1:5" ht="12.75">
      <c r="A22" t="s">
        <v>75</v>
      </c>
      <c r="B22" s="46" t="s">
        <v>79</v>
      </c>
      <c r="C22" s="46"/>
      <c r="E22" s="28">
        <f>(E20+E21)*0.05</f>
        <v>0</v>
      </c>
    </row>
    <row r="23" spans="1:5" ht="12.75">
      <c r="A23" t="s">
        <v>80</v>
      </c>
      <c r="B23" s="46" t="s">
        <v>81</v>
      </c>
      <c r="C23" s="46"/>
      <c r="D23" s="31"/>
      <c r="E23" s="30"/>
    </row>
    <row r="24" spans="1:5" ht="12.75">
      <c r="A24" t="s">
        <v>82</v>
      </c>
      <c r="B24" s="46" t="s">
        <v>81</v>
      </c>
      <c r="C24" s="46"/>
      <c r="D24" s="31"/>
      <c r="E24" s="30"/>
    </row>
    <row r="25" spans="1:5" ht="12.75">
      <c r="A25" t="s">
        <v>83</v>
      </c>
      <c r="B25" s="46" t="s">
        <v>84</v>
      </c>
      <c r="C25" s="46"/>
      <c r="D25" s="31"/>
      <c r="E25" s="30"/>
    </row>
    <row r="26" spans="1:5" ht="12.75">
      <c r="A26" t="s">
        <v>72</v>
      </c>
      <c r="E26" s="37">
        <f>SUM(E20:E25)</f>
        <v>0</v>
      </c>
    </row>
    <row r="28" spans="1:4" ht="15.75">
      <c r="A28" s="5" t="s">
        <v>25</v>
      </c>
      <c r="B28" s="46" t="s">
        <v>62</v>
      </c>
      <c r="C28" s="46"/>
      <c r="D28" t="s">
        <v>85</v>
      </c>
    </row>
    <row r="29" spans="1:5" ht="12.75">
      <c r="A29" t="s">
        <v>86</v>
      </c>
      <c r="B29" s="47" t="s">
        <v>81</v>
      </c>
      <c r="C29" s="47"/>
      <c r="D29" s="32"/>
      <c r="E29" s="30"/>
    </row>
    <row r="30" spans="1:5" ht="12.75">
      <c r="A30" t="s">
        <v>87</v>
      </c>
      <c r="B30" s="47"/>
      <c r="C30" s="47"/>
      <c r="E30" s="30"/>
    </row>
    <row r="31" spans="1:5" ht="12.75">
      <c r="A31" t="s">
        <v>88</v>
      </c>
      <c r="B31" s="47"/>
      <c r="C31" s="47"/>
      <c r="E31" s="30"/>
    </row>
    <row r="32" spans="1:5" ht="12.75">
      <c r="A32" t="s">
        <v>72</v>
      </c>
      <c r="B32" s="24"/>
      <c r="C32" s="24"/>
      <c r="E32" s="37">
        <f>SUM(E29:E31)</f>
        <v>0</v>
      </c>
    </row>
    <row r="34" ht="15.75">
      <c r="A34" s="5" t="s">
        <v>26</v>
      </c>
    </row>
    <row r="35" spans="1:5" ht="12.75">
      <c r="A35" t="s">
        <v>89</v>
      </c>
      <c r="B35" s="46" t="s">
        <v>81</v>
      </c>
      <c r="C35" s="46"/>
      <c r="E35" s="30"/>
    </row>
    <row r="36" spans="1:5" ht="12.75">
      <c r="A36" t="s">
        <v>90</v>
      </c>
      <c r="B36" s="46"/>
      <c r="C36" s="46"/>
      <c r="E36" s="30"/>
    </row>
    <row r="37" spans="1:5" ht="12.75">
      <c r="A37" t="s">
        <v>72</v>
      </c>
      <c r="B37" s="24"/>
      <c r="C37" s="24"/>
      <c r="E37" s="37">
        <f>SUM(E35:E36)</f>
        <v>0</v>
      </c>
    </row>
    <row r="39" ht="15.75">
      <c r="A39" s="5" t="s">
        <v>30</v>
      </c>
    </row>
    <row r="40" spans="1:5" ht="12.75">
      <c r="A40" t="s">
        <v>91</v>
      </c>
      <c r="B40" s="46" t="s">
        <v>81</v>
      </c>
      <c r="C40" s="46"/>
      <c r="E40" s="30">
        <f>(E16+E26+E29+E30+E31+E35+E36)*0.1</f>
        <v>0</v>
      </c>
    </row>
    <row r="41" spans="1:5" ht="12.75">
      <c r="A41" t="s">
        <v>92</v>
      </c>
      <c r="B41" s="46"/>
      <c r="C41" s="46"/>
      <c r="E41" s="30"/>
    </row>
    <row r="42" spans="1:5" ht="12.75">
      <c r="A42" t="s">
        <v>72</v>
      </c>
      <c r="B42" s="24"/>
      <c r="C42" s="24"/>
      <c r="E42" s="37">
        <f>SUM(E40:E41)</f>
        <v>0</v>
      </c>
    </row>
    <row r="44" spans="1:5" ht="15.75">
      <c r="A44" s="5" t="s">
        <v>93</v>
      </c>
      <c r="E44" s="33">
        <f>E16+E26+E32+E37+E42</f>
        <v>0</v>
      </c>
    </row>
  </sheetData>
  <mergeCells count="14">
    <mergeCell ref="A1:F2"/>
    <mergeCell ref="A3:C4"/>
    <mergeCell ref="B6:C6"/>
    <mergeCell ref="D6:E6"/>
    <mergeCell ref="B18:C18"/>
    <mergeCell ref="D18:E18"/>
    <mergeCell ref="B22:C22"/>
    <mergeCell ref="B23:C23"/>
    <mergeCell ref="B35:C36"/>
    <mergeCell ref="B40:C41"/>
    <mergeCell ref="B24:C24"/>
    <mergeCell ref="B25:C25"/>
    <mergeCell ref="B28:C28"/>
    <mergeCell ref="B29:C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22">
      <selection activeCell="B41" sqref="B41"/>
    </sheetView>
  </sheetViews>
  <sheetFormatPr defaultColWidth="11.421875" defaultRowHeight="12.75"/>
  <cols>
    <col min="1" max="1" width="29.7109375" style="0" customWidth="1"/>
    <col min="2" max="2" width="49.57421875" style="0" bestFit="1" customWidth="1"/>
  </cols>
  <sheetData>
    <row r="1" ht="15.75">
      <c r="A1" s="5" t="s">
        <v>114</v>
      </c>
    </row>
    <row r="3" spans="1:2" ht="12.75">
      <c r="A3" s="13" t="s">
        <v>24</v>
      </c>
      <c r="B3" s="14"/>
    </row>
    <row r="4" spans="1:2" ht="12.75">
      <c r="A4" s="6" t="s">
        <v>0</v>
      </c>
      <c r="B4" s="7" t="s">
        <v>5</v>
      </c>
    </row>
    <row r="5" spans="1:2" ht="12.75">
      <c r="A5" s="6" t="s">
        <v>1</v>
      </c>
      <c r="B5" s="7" t="s">
        <v>112</v>
      </c>
    </row>
    <row r="6" spans="1:2" ht="12.75">
      <c r="A6" s="6" t="s">
        <v>2</v>
      </c>
      <c r="B6" s="7" t="s">
        <v>6</v>
      </c>
    </row>
    <row r="7" spans="1:2" ht="12.75">
      <c r="A7" s="6" t="s">
        <v>3</v>
      </c>
      <c r="B7" s="7" t="s">
        <v>7</v>
      </c>
    </row>
    <row r="8" spans="1:2" ht="12.75">
      <c r="A8" s="13" t="s">
        <v>28</v>
      </c>
      <c r="B8" s="14"/>
    </row>
    <row r="9" spans="1:2" ht="12.75">
      <c r="A9" s="6" t="s">
        <v>29</v>
      </c>
      <c r="B9" s="10" t="s">
        <v>11</v>
      </c>
    </row>
    <row r="10" spans="1:2" ht="38.25">
      <c r="A10" s="39" t="s">
        <v>27</v>
      </c>
      <c r="B10" s="40" t="s">
        <v>103</v>
      </c>
    </row>
    <row r="11" spans="1:2" ht="51">
      <c r="A11" s="41"/>
      <c r="B11" s="44" t="s">
        <v>110</v>
      </c>
    </row>
    <row r="12" spans="1:2" ht="12.75">
      <c r="A12" s="42"/>
      <c r="B12" s="43"/>
    </row>
    <row r="13" spans="1:2" ht="12.75">
      <c r="A13" s="6" t="s">
        <v>8</v>
      </c>
      <c r="B13" s="3" t="s">
        <v>9</v>
      </c>
    </row>
    <row r="14" spans="1:2" ht="12.75">
      <c r="A14" s="6" t="s">
        <v>4</v>
      </c>
      <c r="B14" s="3" t="s">
        <v>106</v>
      </c>
    </row>
    <row r="15" spans="1:2" ht="38.25">
      <c r="A15" s="9" t="s">
        <v>10</v>
      </c>
      <c r="B15" s="36" t="s">
        <v>104</v>
      </c>
    </row>
    <row r="16" spans="1:2" ht="12.75">
      <c r="A16" s="13" t="s">
        <v>25</v>
      </c>
      <c r="B16" s="14"/>
    </row>
    <row r="17" spans="1:2" ht="12.75">
      <c r="A17" s="6" t="s">
        <v>12</v>
      </c>
      <c r="B17" s="3" t="s">
        <v>60</v>
      </c>
    </row>
    <row r="18" spans="1:2" ht="12.75">
      <c r="A18" s="6" t="s">
        <v>15</v>
      </c>
      <c r="B18" s="3" t="s">
        <v>16</v>
      </c>
    </row>
    <row r="19" spans="1:2" ht="12.75">
      <c r="A19" s="6" t="s">
        <v>17</v>
      </c>
      <c r="B19" s="3" t="s">
        <v>16</v>
      </c>
    </row>
    <row r="20" spans="1:2" ht="12.75">
      <c r="A20" s="13" t="s">
        <v>26</v>
      </c>
      <c r="B20" s="14"/>
    </row>
    <row r="21" spans="1:2" ht="12.75">
      <c r="A21" s="6" t="s">
        <v>18</v>
      </c>
      <c r="B21" s="3" t="s">
        <v>16</v>
      </c>
    </row>
    <row r="22" spans="1:2" ht="12.75">
      <c r="A22" s="6" t="s">
        <v>13</v>
      </c>
      <c r="B22" s="3"/>
    </row>
    <row r="23" spans="1:2" ht="12.75">
      <c r="A23" s="11" t="s">
        <v>31</v>
      </c>
      <c r="B23" s="3" t="s">
        <v>19</v>
      </c>
    </row>
    <row r="24" spans="1:2" ht="12.75">
      <c r="A24" s="11" t="s">
        <v>32</v>
      </c>
      <c r="B24" s="3" t="s">
        <v>20</v>
      </c>
    </row>
    <row r="25" spans="1:2" ht="38.25">
      <c r="A25" s="12" t="s">
        <v>35</v>
      </c>
      <c r="B25" s="3" t="s">
        <v>21</v>
      </c>
    </row>
    <row r="26" spans="1:2" ht="51">
      <c r="A26" s="12" t="s">
        <v>33</v>
      </c>
      <c r="B26" s="3"/>
    </row>
    <row r="27" spans="1:2" ht="12.75">
      <c r="A27" s="13" t="s">
        <v>30</v>
      </c>
      <c r="B27" s="14"/>
    </row>
    <row r="28" spans="1:2" ht="12.75">
      <c r="A28" s="6" t="s">
        <v>14</v>
      </c>
      <c r="B28" s="3" t="s">
        <v>22</v>
      </c>
    </row>
    <row r="29" spans="1:2" ht="63.75">
      <c r="A29" s="8" t="s">
        <v>34</v>
      </c>
      <c r="B29" s="3" t="s">
        <v>23</v>
      </c>
    </row>
    <row r="30" ht="12.75">
      <c r="A30" s="4"/>
    </row>
    <row r="31" ht="12.75">
      <c r="A31" s="4" t="s">
        <v>102</v>
      </c>
    </row>
    <row r="32" ht="12.75">
      <c r="A32" s="4"/>
    </row>
    <row r="33" ht="12.75">
      <c r="A33" s="45" t="s">
        <v>109</v>
      </c>
    </row>
    <row r="34" ht="12.75">
      <c r="A34" t="s">
        <v>107</v>
      </c>
    </row>
    <row r="35" ht="12.75">
      <c r="A35" t="s">
        <v>108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11.421875" defaultRowHeight="12.75"/>
  <cols>
    <col min="1" max="1" width="66.00390625" style="16" customWidth="1"/>
    <col min="2" max="2" width="9.57421875" style="16" customWidth="1"/>
    <col min="3" max="16384" width="11.421875" style="16" customWidth="1"/>
  </cols>
  <sheetData>
    <row r="1" spans="1:2" ht="15.75">
      <c r="A1" s="5" t="s">
        <v>115</v>
      </c>
      <c r="B1" s="1"/>
    </row>
    <row r="3" ht="14.25">
      <c r="A3" s="2" t="s">
        <v>94</v>
      </c>
    </row>
    <row r="4" ht="14.25">
      <c r="A4" s="2" t="s">
        <v>96</v>
      </c>
    </row>
    <row r="5" ht="14.25">
      <c r="A5" s="2" t="s">
        <v>97</v>
      </c>
    </row>
    <row r="6" ht="14.25">
      <c r="A6" s="2" t="s">
        <v>98</v>
      </c>
    </row>
    <row r="7" ht="14.25">
      <c r="A7" s="2" t="s">
        <v>95</v>
      </c>
    </row>
    <row r="9" ht="15">
      <c r="A9" s="21" t="s">
        <v>36</v>
      </c>
    </row>
    <row r="10" spans="1:3" s="2" customFormat="1" ht="12.75">
      <c r="A10" s="2" t="s">
        <v>37</v>
      </c>
      <c r="C10" s="19" t="s">
        <v>38</v>
      </c>
    </row>
    <row r="11" spans="1:3" s="2" customFormat="1" ht="12.75">
      <c r="A11" s="2" t="s">
        <v>113</v>
      </c>
      <c r="C11" s="19"/>
    </row>
    <row r="12" spans="1:3" s="2" customFormat="1" ht="12.75">
      <c r="A12" s="2" t="s">
        <v>39</v>
      </c>
      <c r="C12" s="19" t="s">
        <v>40</v>
      </c>
    </row>
    <row r="13" spans="1:3" s="2" customFormat="1" ht="12.75">
      <c r="A13" s="2" t="s">
        <v>41</v>
      </c>
      <c r="C13" s="19" t="s">
        <v>42</v>
      </c>
    </row>
    <row r="14" ht="14.25">
      <c r="C14" s="18"/>
    </row>
    <row r="15" spans="1:3" ht="36">
      <c r="A15" s="22" t="s">
        <v>58</v>
      </c>
      <c r="B15" s="34" t="s">
        <v>43</v>
      </c>
      <c r="C15" s="19" t="s">
        <v>44</v>
      </c>
    </row>
    <row r="17" ht="15">
      <c r="A17" s="21" t="s">
        <v>52</v>
      </c>
    </row>
    <row r="18" spans="1:3" ht="14.25">
      <c r="A18" s="23" t="s">
        <v>45</v>
      </c>
      <c r="B18" s="2"/>
      <c r="C18" s="19" t="s">
        <v>46</v>
      </c>
    </row>
    <row r="19" spans="1:3" ht="14.25">
      <c r="A19" s="23" t="s">
        <v>47</v>
      </c>
      <c r="B19" s="2"/>
      <c r="C19" s="19" t="s">
        <v>48</v>
      </c>
    </row>
    <row r="20" ht="14.25">
      <c r="A20" s="17"/>
    </row>
    <row r="21" ht="15">
      <c r="A21" s="21" t="s">
        <v>49</v>
      </c>
    </row>
    <row r="22" spans="1:7" ht="14.25">
      <c r="A22" s="23" t="s">
        <v>50</v>
      </c>
      <c r="B22" s="35" t="s">
        <v>51</v>
      </c>
      <c r="C22" s="20" t="s">
        <v>46</v>
      </c>
      <c r="G22" s="17"/>
    </row>
    <row r="23" spans="1:3" ht="14.25">
      <c r="A23" s="23" t="s">
        <v>53</v>
      </c>
      <c r="B23" s="2"/>
      <c r="C23" s="2"/>
    </row>
    <row r="24" spans="1:3" ht="14.25">
      <c r="A24" s="23" t="s">
        <v>54</v>
      </c>
      <c r="B24" s="2"/>
      <c r="C24" s="2"/>
    </row>
    <row r="25" spans="1:3" ht="14.25">
      <c r="A25" s="23" t="s">
        <v>55</v>
      </c>
      <c r="B25" s="2"/>
      <c r="C25" s="2"/>
    </row>
    <row r="26" spans="1:3" ht="14.25">
      <c r="A26" s="23" t="s">
        <v>56</v>
      </c>
      <c r="B26" s="2"/>
      <c r="C26" s="2"/>
    </row>
    <row r="27" spans="1:3" ht="14.25">
      <c r="A27" s="23" t="s">
        <v>57</v>
      </c>
      <c r="B27" s="2"/>
      <c r="C27" s="2"/>
    </row>
    <row r="28" ht="14.25">
      <c r="A28" s="17"/>
    </row>
    <row r="29" spans="1:3" ht="15">
      <c r="A29" s="21" t="s">
        <v>59</v>
      </c>
      <c r="C29" s="17" t="s">
        <v>48</v>
      </c>
    </row>
    <row r="31" ht="14.25">
      <c r="A31" s="15" t="s">
        <v>99</v>
      </c>
    </row>
    <row r="32" ht="14.25">
      <c r="A32" s="2" t="s">
        <v>101</v>
      </c>
    </row>
    <row r="33" ht="14.25">
      <c r="A33" s="2" t="s">
        <v>100</v>
      </c>
    </row>
    <row r="35" ht="14.25">
      <c r="A3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fh-aschaffenburg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Drechsler</dc:creator>
  <cp:keywords/>
  <dc:description/>
  <cp:lastModifiedBy>drechsler</cp:lastModifiedBy>
  <cp:lastPrinted>2007-07-16T14:35:41Z</cp:lastPrinted>
  <dcterms:created xsi:type="dcterms:W3CDTF">2006-09-08T14:51:54Z</dcterms:created>
  <dcterms:modified xsi:type="dcterms:W3CDTF">2009-02-26T09:19:38Z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-1947176099</vt:i4>
  </property>
  <property fmtid="{D5CDD505-2E9C-101B-9397-08002B2CF9AE}" pid="3" name="_EmailSubject">
    <vt:lpwstr>Dokument für FHB-Webseite</vt:lpwstr>
  </property>
  <property fmtid="{D5CDD505-2E9C-101B-9397-08002B2CF9AE}" pid="4" name="_AuthorEmail">
    <vt:lpwstr>Ute.Drechsler@fh-aschaffenburg.de</vt:lpwstr>
  </property>
  <property fmtid="{D5CDD505-2E9C-101B-9397-08002B2CF9AE}" pid="5" name="_AuthorEmailDisplayName">
    <vt:lpwstr>Drechsler Ute</vt:lpwstr>
  </property>
  <property fmtid="{D5CDD505-2E9C-101B-9397-08002B2CF9AE}" pid="6" name="_PreviousAdHocReviewCycleID">
    <vt:i4>-1539228896</vt:i4>
  </property>
</Properties>
</file>